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.corp.ck27.ru\homegrp\Общие документы Компании\Прайсы\Розница\Ангарск\ОП (PDF)\02_Фасадные материалы\"/>
    </mc:Choice>
  </mc:AlternateContent>
  <bookViews>
    <workbookView xWindow="0" yWindow="0" windowWidth="11400" windowHeight="5892" tabRatio="0"/>
  </bookViews>
  <sheets>
    <sheet name="TDSheet" sheetId="1" r:id="rId1"/>
  </sheets>
  <definedNames>
    <definedName name="Print_Area" localSheetId="0">TDSheet!$C$1:$F$34</definedName>
  </definedNames>
  <calcPr calcId="162913"/>
</workbook>
</file>

<file path=xl/calcChain.xml><?xml version="1.0" encoding="utf-8"?>
<calcChain xmlns="http://schemas.openxmlformats.org/spreadsheetml/2006/main">
  <c r="I33" i="1" l="1"/>
  <c r="I31" i="1"/>
  <c r="K31" i="1"/>
  <c r="J34" i="1" l="1"/>
  <c r="K34" i="1" s="1"/>
  <c r="H34" i="1"/>
  <c r="J33" i="1"/>
  <c r="K33" i="1" s="1"/>
  <c r="H33" i="1"/>
  <c r="J29" i="1"/>
  <c r="K29" i="1" s="1"/>
  <c r="H29" i="1"/>
  <c r="K28" i="1"/>
  <c r="I28" i="1"/>
  <c r="J23" i="1"/>
  <c r="K23" i="1" s="1"/>
  <c r="H23" i="1"/>
  <c r="J22" i="1"/>
  <c r="K22" i="1" s="1"/>
  <c r="H22" i="1"/>
  <c r="J20" i="1"/>
  <c r="K20" i="1" s="1"/>
  <c r="H20" i="1"/>
  <c r="J19" i="1"/>
  <c r="K19" i="1" s="1"/>
  <c r="H19" i="1"/>
  <c r="J18" i="1"/>
  <c r="K18" i="1" s="1"/>
  <c r="H18" i="1"/>
  <c r="J17" i="1"/>
  <c r="K17" i="1" s="1"/>
  <c r="H17" i="1"/>
  <c r="J16" i="1"/>
  <c r="K16" i="1" s="1"/>
  <c r="H16" i="1"/>
  <c r="J15" i="1"/>
  <c r="K15" i="1" s="1"/>
  <c r="H15" i="1"/>
  <c r="J13" i="1"/>
  <c r="K13" i="1" s="1"/>
  <c r="H13" i="1"/>
  <c r="J12" i="1"/>
  <c r="K12" i="1" s="1"/>
  <c r="H12" i="1"/>
  <c r="J10" i="1"/>
  <c r="K10" i="1" s="1"/>
  <c r="H10" i="1"/>
  <c r="J9" i="1"/>
  <c r="K9" i="1" s="1"/>
  <c r="H9" i="1"/>
  <c r="J8" i="1"/>
  <c r="K8" i="1" s="1"/>
  <c r="H8" i="1"/>
  <c r="J5" i="1"/>
  <c r="K5" i="1" s="1"/>
  <c r="H5" i="1"/>
  <c r="J7" i="1"/>
  <c r="K7" i="1" s="1"/>
  <c r="H7" i="1"/>
  <c r="J6" i="1"/>
  <c r="K6" i="1" s="1"/>
  <c r="H6" i="1"/>
  <c r="C25" i="1" l="1"/>
  <c r="C2" i="1" l="1"/>
</calcChain>
</file>

<file path=xl/sharedStrings.xml><?xml version="1.0" encoding="utf-8"?>
<sst xmlns="http://schemas.openxmlformats.org/spreadsheetml/2006/main" count="120" uniqueCount="48">
  <si>
    <t>Наименование</t>
  </si>
  <si>
    <t>cc1341b2-cb07-11e5-aca4-00259060289b</t>
  </si>
  <si>
    <t>636c1601-f884-11ea-891a-f8db8884a969</t>
  </si>
  <si>
    <t>d9a29b96-f884-11ea-891a-f8db8884a969</t>
  </si>
  <si>
    <t>33977f60-f885-11ea-891a-f8db8884a969</t>
  </si>
  <si>
    <t>d959b0db-f885-11ea-891a-f8db8884a969</t>
  </si>
  <si>
    <t>Покрытие</t>
  </si>
  <si>
    <t>Цена, шт</t>
  </si>
  <si>
    <t>Толщина, мм</t>
  </si>
  <si>
    <t>матовый</t>
  </si>
  <si>
    <t>краска</t>
  </si>
  <si>
    <t>Угол внутренний</t>
  </si>
  <si>
    <t>43 x 43</t>
  </si>
  <si>
    <t xml:space="preserve"> 70 x 70</t>
  </si>
  <si>
    <t>Угол внешний</t>
  </si>
  <si>
    <t xml:space="preserve"> 43 x 43</t>
  </si>
  <si>
    <t xml:space="preserve"> 94 x 94</t>
  </si>
  <si>
    <t>70 x 70</t>
  </si>
  <si>
    <t>94 x 94</t>
  </si>
  <si>
    <t>Угол внутренний сложный 33</t>
  </si>
  <si>
    <t>Угол внешний сложный 80 x 80</t>
  </si>
  <si>
    <t>Соединительная планка 45</t>
  </si>
  <si>
    <t>Аквилон Г 14 х 20</t>
  </si>
  <si>
    <t>J - профиль 38 x 21</t>
  </si>
  <si>
    <t>0,45, 8017 шоколад в пленке , 2 500</t>
  </si>
  <si>
    <t>2632c5b8-b42a-11ee-8951-f8db8884a969</t>
  </si>
  <si>
    <t>0,45, 8017 шоколад в пленке, 2 500</t>
  </si>
  <si>
    <t>f462bb5b-f7dd-11ea-891a-f8db8884a969</t>
  </si>
  <si>
    <t>0,45, 7024 графит MAT, 2 500</t>
  </si>
  <si>
    <t>d9393ba1-4219-11ee-894e-f8db8884a969</t>
  </si>
  <si>
    <t>fa93c84a-4219-11ee-894e-f8db8884a969</t>
  </si>
  <si>
    <t>b10fd75e-4230-11ee-894e-f8db8884a969</t>
  </si>
  <si>
    <t>afd938c3-50fc-11ee-894e-f8db8884a969</t>
  </si>
  <si>
    <t>8161d710-421c-11ee-894e-f8db8884a969</t>
  </si>
  <si>
    <t>8506e60d-f885-11ea-891a-f8db8884a969</t>
  </si>
  <si>
    <t>ad5362e7-421c-11ee-894e-f8db8884a969</t>
  </si>
  <si>
    <t>fb6edf20-421c-11ee-894e-f8db8884a969</t>
  </si>
  <si>
    <t>40a27cdc-f886-11ea-891a-f8db8884a969</t>
  </si>
  <si>
    <t>1df82da5-421d-11ee-894e-f8db8884a969</t>
  </si>
  <si>
    <t>c3e30aba-f886-11ea-891a-f8db8884a969</t>
  </si>
  <si>
    <t>ce779c48-3d7f-11ee-894e-f8db8884a969</t>
  </si>
  <si>
    <t>0,4, 9003 сигнально-белый в пленке, 3 000</t>
  </si>
  <si>
    <t>28198d00-6377-11e6-9a47-00259060289b</t>
  </si>
  <si>
    <t>fc1369cf-9ddf-11ed-8944-f8db8884a969</t>
  </si>
  <si>
    <t>Цена ПОДРЯД</t>
  </si>
  <si>
    <t>% скидки</t>
  </si>
  <si>
    <t>Цена ОПТ</t>
  </si>
  <si>
    <t>ПОД ЗАКАЗ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</si>
</sst>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 x14ac:knownFonts="1">
    <font>
      <sz val="8"/>
      <name val="Arial"/>
    </font>
    <font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sz val="16"/>
      <name val="Century Gothic"/>
      <family val="2"/>
      <charset val="204"/>
    </font>
    <font>
      <b/>
      <sz val="20"/>
      <name val="Century Gothic"/>
      <family val="2"/>
      <charset val="204"/>
    </font>
    <font>
      <sz val="20"/>
      <name val="Century Gothic"/>
      <family val="2"/>
      <charset val="204"/>
    </font>
    <font>
      <sz val="20"/>
      <color theme="0"/>
      <name val="Cambria"/>
      <family val="1"/>
      <charset val="204"/>
      <scheme val="major"/>
    </font>
    <font>
      <b/>
      <sz val="16"/>
      <name val="Century Gothic"/>
      <family val="2"/>
      <charset val="204"/>
    </font>
    <font>
      <b/>
      <sz val="18"/>
      <color rgb="FFFFFFFF"/>
      <name val="Century Gothic"/>
      <family val="2"/>
      <charset val="204"/>
    </font>
    <font>
      <sz val="28"/>
      <name val="Century Gothic"/>
      <family val="2"/>
      <charset val="204"/>
    </font>
    <font>
      <sz val="8"/>
      <name val="Century Gothic"/>
      <family val="2"/>
      <charset val="204"/>
    </font>
    <font>
      <sz val="20"/>
      <color theme="0"/>
      <name val="Century Gothic"/>
      <family val="2"/>
      <charset val="204"/>
    </font>
    <font>
      <b/>
      <sz val="16"/>
      <color theme="1"/>
      <name val="Century Gothic"/>
      <family val="2"/>
      <charset val="204"/>
    </font>
    <font>
      <b/>
      <sz val="18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auto="1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/>
    <xf numFmtId="0" fontId="1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7" fillId="0" borderId="13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right" vertical="center" wrapText="1"/>
    </xf>
    <xf numFmtId="2" fontId="4" fillId="4" borderId="15" xfId="0" applyNumberFormat="1" applyFont="1" applyFill="1" applyBorder="1" applyAlignment="1">
      <alignment horizontal="right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9" fontId="13" fillId="0" borderId="17" xfId="0" applyNumberFormat="1" applyFont="1" applyBorder="1" applyAlignment="1">
      <alignment horizontal="center" vertical="center" wrapText="1"/>
    </xf>
    <xf numFmtId="9" fontId="13" fillId="0" borderId="18" xfId="0" applyNumberFormat="1" applyFont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horizontal="right" vertical="center" wrapText="1"/>
    </xf>
    <xf numFmtId="9" fontId="4" fillId="4" borderId="5" xfId="0" applyNumberFormat="1" applyFont="1" applyFill="1" applyBorder="1" applyAlignment="1">
      <alignment horizontal="center" vertical="center" wrapText="1"/>
    </xf>
    <xf numFmtId="2" fontId="5" fillId="4" borderId="6" xfId="0" applyNumberFormat="1" applyFont="1" applyFill="1" applyBorder="1" applyAlignment="1">
      <alignment horizontal="right" vertical="center" wrapText="1"/>
    </xf>
    <xf numFmtId="9" fontId="4" fillId="4" borderId="2" xfId="0" applyNumberFormat="1" applyFont="1" applyFill="1" applyBorder="1" applyAlignment="1">
      <alignment horizontal="center" vertical="center" wrapText="1"/>
    </xf>
    <xf numFmtId="2" fontId="5" fillId="4" borderId="12" xfId="0" applyNumberFormat="1" applyFont="1" applyFill="1" applyBorder="1" applyAlignment="1">
      <alignment horizontal="right" vertical="center" wrapText="1"/>
    </xf>
    <xf numFmtId="9" fontId="4" fillId="4" borderId="1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Border="1" applyAlignment="1">
      <alignment horizontal="center" vertical="center" wrapText="1"/>
    </xf>
    <xf numFmtId="9" fontId="13" fillId="0" borderId="0" xfId="0" applyNumberFormat="1" applyFont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right" vertical="center" wrapText="1"/>
    </xf>
    <xf numFmtId="9" fontId="4" fillId="4" borderId="18" xfId="0" applyNumberFormat="1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21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8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 wrapText="1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11" fillId="3" borderId="6" xfId="0" applyNumberFormat="1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9" fontId="14" fillId="0" borderId="17" xfId="0" applyNumberFormat="1" applyFont="1" applyBorder="1" applyAlignment="1">
      <alignment horizontal="center" vertical="center" wrapText="1"/>
    </xf>
    <xf numFmtId="9" fontId="14" fillId="0" borderId="1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1291266</xdr:colOff>
      <xdr:row>30</xdr:row>
      <xdr:rowOff>60481</xdr:rowOff>
    </xdr:from>
    <xdr:to>
      <xdr:col>2</xdr:col>
      <xdr:colOff>2885116</xdr:colOff>
      <xdr:row>30</xdr:row>
      <xdr:rowOff>1456765</xdr:rowOff>
    </xdr:to>
    <xdr:pic>
      <xdr:nvPicPr>
        <xdr:cNvPr id="36" name="Имя " descr="Descr 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826" t="25543" r="25000" b="24456"/>
        <a:stretch/>
      </xdr:blipFill>
      <xdr:spPr>
        <a:xfrm>
          <a:off x="1291266" y="20062981"/>
          <a:ext cx="1593850" cy="1396284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</xdr:col>
      <xdr:colOff>1138196</xdr:colOff>
      <xdr:row>27</xdr:row>
      <xdr:rowOff>94450</xdr:rowOff>
    </xdr:from>
    <xdr:to>
      <xdr:col>2</xdr:col>
      <xdr:colOff>2907126</xdr:colOff>
      <xdr:row>28</xdr:row>
      <xdr:rowOff>699547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8196" y="15737862"/>
          <a:ext cx="1768930" cy="1456744"/>
        </a:xfrm>
        <a:prstGeom prst="rect">
          <a:avLst/>
        </a:prstGeom>
      </xdr:spPr>
    </xdr:pic>
    <xdr:clientData/>
  </xdr:twoCellAnchor>
  <xdr:twoCellAnchor editAs="oneCell">
    <xdr:from>
      <xdr:col>2</xdr:col>
      <xdr:colOff>1434354</xdr:colOff>
      <xdr:row>5</xdr:row>
      <xdr:rowOff>424222</xdr:rowOff>
    </xdr:from>
    <xdr:to>
      <xdr:col>2</xdr:col>
      <xdr:colOff>3059207</xdr:colOff>
      <xdr:row>8</xdr:row>
      <xdr:rowOff>286465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34354" y="3942869"/>
          <a:ext cx="1624853" cy="1274184"/>
        </a:xfrm>
        <a:prstGeom prst="rect">
          <a:avLst/>
        </a:prstGeom>
      </xdr:spPr>
    </xdr:pic>
    <xdr:clientData/>
  </xdr:twoCellAnchor>
  <xdr:twoCellAnchor editAs="oneCell">
    <xdr:from>
      <xdr:col>2</xdr:col>
      <xdr:colOff>1642380</xdr:colOff>
      <xdr:row>11</xdr:row>
      <xdr:rowOff>70178</xdr:rowOff>
    </xdr:from>
    <xdr:to>
      <xdr:col>2</xdr:col>
      <xdr:colOff>2891117</xdr:colOff>
      <xdr:row>12</xdr:row>
      <xdr:rowOff>619911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42380" y="6323060"/>
          <a:ext cx="1248737" cy="1166057"/>
        </a:xfrm>
        <a:prstGeom prst="rect">
          <a:avLst/>
        </a:prstGeom>
      </xdr:spPr>
    </xdr:pic>
    <xdr:clientData/>
  </xdr:twoCellAnchor>
  <xdr:twoCellAnchor editAs="oneCell">
    <xdr:from>
      <xdr:col>2</xdr:col>
      <xdr:colOff>1459167</xdr:colOff>
      <xdr:row>15</xdr:row>
      <xdr:rowOff>186495</xdr:rowOff>
    </xdr:from>
    <xdr:to>
      <xdr:col>2</xdr:col>
      <xdr:colOff>3062691</xdr:colOff>
      <xdr:row>18</xdr:row>
      <xdr:rowOff>145675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9167" y="8568495"/>
          <a:ext cx="1603524" cy="1371121"/>
        </a:xfrm>
        <a:prstGeom prst="rect">
          <a:avLst/>
        </a:prstGeom>
      </xdr:spPr>
    </xdr:pic>
    <xdr:clientData/>
  </xdr:twoCellAnchor>
  <xdr:twoCellAnchor editAs="oneCell">
    <xdr:from>
      <xdr:col>2</xdr:col>
      <xdr:colOff>1554418</xdr:colOff>
      <xdr:row>21</xdr:row>
      <xdr:rowOff>44824</xdr:rowOff>
    </xdr:from>
    <xdr:to>
      <xdr:col>2</xdr:col>
      <xdr:colOff>2902581</xdr:colOff>
      <xdr:row>22</xdr:row>
      <xdr:rowOff>672354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54418" y="11161059"/>
          <a:ext cx="1348163" cy="1333501"/>
        </a:xfrm>
        <a:prstGeom prst="rect">
          <a:avLst/>
        </a:prstGeom>
      </xdr:spPr>
    </xdr:pic>
    <xdr:clientData/>
  </xdr:twoCellAnchor>
  <xdr:twoCellAnchor editAs="oneCell">
    <xdr:from>
      <xdr:col>2</xdr:col>
      <xdr:colOff>1113385</xdr:colOff>
      <xdr:row>32</xdr:row>
      <xdr:rowOff>31946</xdr:rowOff>
    </xdr:from>
    <xdr:to>
      <xdr:col>2</xdr:col>
      <xdr:colOff>2980764</xdr:colOff>
      <xdr:row>33</xdr:row>
      <xdr:rowOff>659545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13385" y="19530181"/>
          <a:ext cx="1867379" cy="13447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4161</xdr:colOff>
      <xdr:row>1</xdr:row>
      <xdr:rowOff>11206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14528" cy="202826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11206</xdr:rowOff>
    </xdr:from>
    <xdr:to>
      <xdr:col>6</xdr:col>
      <xdr:colOff>4161</xdr:colOff>
      <xdr:row>24</xdr:row>
      <xdr:rowOff>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573000"/>
          <a:ext cx="10914528" cy="1994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34"/>
  <sheetViews>
    <sheetView tabSelected="1" view="pageBreakPreview" topLeftCell="C25" zoomScale="70" zoomScaleNormal="100" zoomScaleSheetLayoutView="70" workbookViewId="0">
      <selection activeCell="I31" sqref="I31"/>
    </sheetView>
  </sheetViews>
  <sheetFormatPr defaultColWidth="10.42578125" defaultRowHeight="11.4" customHeight="1" x14ac:dyDescent="0.2"/>
  <cols>
    <col min="1" max="1" width="61.85546875" style="3" hidden="1" customWidth="1"/>
    <col min="2" max="2" width="41.85546875" style="3" hidden="1" customWidth="1"/>
    <col min="3" max="3" width="72.42578125" style="1" customWidth="1"/>
    <col min="4" max="4" width="50.7109375" style="1" customWidth="1"/>
    <col min="5" max="5" width="35.28515625" style="1" customWidth="1"/>
    <col min="6" max="6" width="32.7109375" style="1" customWidth="1"/>
    <col min="7" max="7" width="9.140625" style="1" customWidth="1"/>
    <col min="8" max="8" width="27.140625" style="1" customWidth="1"/>
    <col min="9" max="9" width="21" style="1" bestFit="1" customWidth="1"/>
    <col min="10" max="10" width="22.85546875" customWidth="1"/>
    <col min="11" max="11" width="20" customWidth="1"/>
  </cols>
  <sheetData>
    <row r="1" spans="1:11" ht="159" customHeight="1" x14ac:dyDescent="0.2">
      <c r="C1" s="34"/>
      <c r="D1" s="35"/>
      <c r="E1" s="35"/>
      <c r="F1" s="36"/>
    </row>
    <row r="2" spans="1:11" ht="24" customHeight="1" thickBot="1" x14ac:dyDescent="0.25">
      <c r="C2" s="45">
        <f ca="1">TODAY()</f>
        <v>46034</v>
      </c>
      <c r="D2" s="46"/>
      <c r="E2" s="46"/>
      <c r="F2" s="47"/>
      <c r="G2" s="2"/>
      <c r="H2" s="2"/>
      <c r="I2" s="2"/>
    </row>
    <row r="3" spans="1:11" ht="27" customHeight="1" thickBot="1" x14ac:dyDescent="0.25">
      <c r="C3" s="14" t="s">
        <v>0</v>
      </c>
      <c r="D3" s="15" t="s">
        <v>6</v>
      </c>
      <c r="E3" s="15" t="s">
        <v>8</v>
      </c>
      <c r="F3" s="16" t="s">
        <v>7</v>
      </c>
      <c r="H3" s="19" t="s">
        <v>44</v>
      </c>
      <c r="I3" s="20" t="s">
        <v>45</v>
      </c>
      <c r="J3" s="19" t="s">
        <v>46</v>
      </c>
      <c r="K3" s="21" t="s">
        <v>45</v>
      </c>
    </row>
    <row r="4" spans="1:11" ht="30" customHeight="1" thickBot="1" x14ac:dyDescent="0.25">
      <c r="C4" s="40" t="s">
        <v>14</v>
      </c>
      <c r="D4" s="38"/>
      <c r="E4" s="38"/>
      <c r="F4" s="39"/>
      <c r="H4" s="28"/>
      <c r="I4" s="29"/>
      <c r="J4" s="28"/>
      <c r="K4" s="29"/>
    </row>
    <row r="5" spans="1:11" s="1" customFormat="1" ht="36.9" customHeight="1" x14ac:dyDescent="0.2">
      <c r="A5" s="6" t="s">
        <v>24</v>
      </c>
      <c r="B5" s="9" t="s">
        <v>25</v>
      </c>
      <c r="C5" s="41" t="s">
        <v>15</v>
      </c>
      <c r="D5" s="32" t="s">
        <v>10</v>
      </c>
      <c r="E5" s="49">
        <v>0.45</v>
      </c>
      <c r="F5" s="17" t="s">
        <v>47</v>
      </c>
      <c r="H5" s="22" t="e">
        <f>F5*0.8</f>
        <v>#VALUE!</v>
      </c>
      <c r="I5" s="23" t="s">
        <v>47</v>
      </c>
      <c r="J5" s="22" t="e">
        <f>F5*0.7</f>
        <v>#VALUE!</v>
      </c>
      <c r="K5" s="23" t="e">
        <f>1-J5/F5</f>
        <v>#VALUE!</v>
      </c>
    </row>
    <row r="6" spans="1:11" s="1" customFormat="1" ht="36.9" customHeight="1" x14ac:dyDescent="0.2">
      <c r="A6" s="6" t="s">
        <v>28</v>
      </c>
      <c r="B6" s="9" t="s">
        <v>29</v>
      </c>
      <c r="C6" s="42"/>
      <c r="D6" s="32" t="s">
        <v>9</v>
      </c>
      <c r="E6" s="51"/>
      <c r="F6" s="17" t="s">
        <v>47</v>
      </c>
      <c r="H6" s="24" t="e">
        <f t="shared" ref="H6:H10" si="0">F6*0.8</f>
        <v>#VALUE!</v>
      </c>
      <c r="I6" s="25" t="s">
        <v>47</v>
      </c>
      <c r="J6" s="24" t="e">
        <f t="shared" ref="J6:J10" si="1">F6*0.7</f>
        <v>#VALUE!</v>
      </c>
      <c r="K6" s="25" t="e">
        <f t="shared" ref="K6:K10" si="2">1-J6/F6</f>
        <v>#VALUE!</v>
      </c>
    </row>
    <row r="7" spans="1:11" s="1" customFormat="1" ht="36.9" customHeight="1" x14ac:dyDescent="0.2">
      <c r="A7" s="6" t="s">
        <v>26</v>
      </c>
      <c r="B7" s="9" t="s">
        <v>2</v>
      </c>
      <c r="C7" s="42" t="s">
        <v>13</v>
      </c>
      <c r="D7" s="32" t="s">
        <v>10</v>
      </c>
      <c r="E7" s="51"/>
      <c r="F7" s="17">
        <v>470</v>
      </c>
      <c r="H7" s="24">
        <f t="shared" si="0"/>
        <v>376</v>
      </c>
      <c r="I7" s="25">
        <v>440</v>
      </c>
      <c r="J7" s="24">
        <f t="shared" si="1"/>
        <v>329</v>
      </c>
      <c r="K7" s="25">
        <f t="shared" si="2"/>
        <v>0.30000000000000004</v>
      </c>
    </row>
    <row r="8" spans="1:11" s="1" customFormat="1" ht="36.9" customHeight="1" x14ac:dyDescent="0.2">
      <c r="A8" s="6" t="s">
        <v>28</v>
      </c>
      <c r="B8" s="9" t="s">
        <v>30</v>
      </c>
      <c r="C8" s="42"/>
      <c r="D8" s="32" t="s">
        <v>9</v>
      </c>
      <c r="E8" s="51"/>
      <c r="F8" s="17" t="s">
        <v>47</v>
      </c>
      <c r="H8" s="24" t="e">
        <f t="shared" si="0"/>
        <v>#VALUE!</v>
      </c>
      <c r="I8" s="25" t="s">
        <v>47</v>
      </c>
      <c r="J8" s="24" t="e">
        <f t="shared" si="1"/>
        <v>#VALUE!</v>
      </c>
      <c r="K8" s="25" t="e">
        <f t="shared" si="2"/>
        <v>#VALUE!</v>
      </c>
    </row>
    <row r="9" spans="1:11" s="1" customFormat="1" ht="36.9" customHeight="1" x14ac:dyDescent="0.2">
      <c r="A9" s="6" t="s">
        <v>26</v>
      </c>
      <c r="B9" s="9" t="s">
        <v>3</v>
      </c>
      <c r="C9" s="42" t="s">
        <v>16</v>
      </c>
      <c r="D9" s="32" t="s">
        <v>10</v>
      </c>
      <c r="E9" s="51"/>
      <c r="F9" s="17">
        <v>610</v>
      </c>
      <c r="H9" s="24">
        <f t="shared" si="0"/>
        <v>488</v>
      </c>
      <c r="I9" s="25">
        <v>610</v>
      </c>
      <c r="J9" s="24">
        <f t="shared" si="1"/>
        <v>427</v>
      </c>
      <c r="K9" s="25">
        <f t="shared" si="2"/>
        <v>0.30000000000000004</v>
      </c>
    </row>
    <row r="10" spans="1:11" s="1" customFormat="1" ht="36.9" customHeight="1" thickBot="1" x14ac:dyDescent="0.25">
      <c r="A10" s="6" t="s">
        <v>28</v>
      </c>
      <c r="B10" s="9" t="s">
        <v>31</v>
      </c>
      <c r="C10" s="43"/>
      <c r="D10" s="32" t="s">
        <v>9</v>
      </c>
      <c r="E10" s="50"/>
      <c r="F10" s="17" t="s">
        <v>47</v>
      </c>
      <c r="H10" s="26" t="e">
        <f t="shared" si="0"/>
        <v>#VALUE!</v>
      </c>
      <c r="I10" s="27" t="s">
        <v>47</v>
      </c>
      <c r="J10" s="26" t="e">
        <f t="shared" si="1"/>
        <v>#VALUE!</v>
      </c>
      <c r="K10" s="27" t="e">
        <f t="shared" si="2"/>
        <v>#VALUE!</v>
      </c>
    </row>
    <row r="11" spans="1:11" ht="30" customHeight="1" thickBot="1" x14ac:dyDescent="0.25">
      <c r="A11" s="7"/>
      <c r="B11" s="10"/>
      <c r="C11" s="44" t="s">
        <v>20</v>
      </c>
      <c r="D11" s="38"/>
      <c r="E11" s="38"/>
      <c r="F11" s="39"/>
    </row>
    <row r="12" spans="1:11" s="1" customFormat="1" ht="48.75" customHeight="1" x14ac:dyDescent="0.2">
      <c r="A12" s="6" t="s">
        <v>26</v>
      </c>
      <c r="B12" s="9" t="s">
        <v>4</v>
      </c>
      <c r="C12" s="48"/>
      <c r="D12" s="4" t="s">
        <v>10</v>
      </c>
      <c r="E12" s="49">
        <v>0.45</v>
      </c>
      <c r="F12" s="17">
        <v>860</v>
      </c>
      <c r="H12" s="22">
        <f>F12*0.8</f>
        <v>688</v>
      </c>
      <c r="I12" s="23">
        <v>930</v>
      </c>
      <c r="J12" s="22">
        <f>F12*0.7</f>
        <v>602</v>
      </c>
      <c r="K12" s="23">
        <f>1-J12/F12</f>
        <v>0.30000000000000004</v>
      </c>
    </row>
    <row r="13" spans="1:11" s="1" customFormat="1" ht="51.75" customHeight="1" thickBot="1" x14ac:dyDescent="0.25">
      <c r="A13" s="6" t="s">
        <v>28</v>
      </c>
      <c r="B13" s="9" t="s">
        <v>32</v>
      </c>
      <c r="C13" s="48"/>
      <c r="D13" s="4" t="s">
        <v>9</v>
      </c>
      <c r="E13" s="50">
        <v>0.45</v>
      </c>
      <c r="F13" s="17" t="s">
        <v>47</v>
      </c>
      <c r="H13" s="26" t="e">
        <f t="shared" ref="H13" si="3">F13*0.8</f>
        <v>#VALUE!</v>
      </c>
      <c r="I13" s="27" t="s">
        <v>47</v>
      </c>
      <c r="J13" s="26" t="e">
        <f t="shared" ref="J13" si="4">F13*0.7</f>
        <v>#VALUE!</v>
      </c>
      <c r="K13" s="27" t="e">
        <f t="shared" ref="K13" si="5">1-J13/F13</f>
        <v>#VALUE!</v>
      </c>
    </row>
    <row r="14" spans="1:11" ht="30" customHeight="1" thickBot="1" x14ac:dyDescent="0.25">
      <c r="A14" s="7"/>
      <c r="B14" s="10"/>
      <c r="C14" s="40" t="s">
        <v>11</v>
      </c>
      <c r="D14" s="38"/>
      <c r="E14" s="38"/>
      <c r="F14" s="39"/>
    </row>
    <row r="15" spans="1:11" s="1" customFormat="1" ht="36.9" customHeight="1" x14ac:dyDescent="0.2">
      <c r="A15" s="6" t="s">
        <v>26</v>
      </c>
      <c r="B15" s="9" t="s">
        <v>34</v>
      </c>
      <c r="C15" s="41" t="s">
        <v>12</v>
      </c>
      <c r="D15" s="32" t="s">
        <v>10</v>
      </c>
      <c r="E15" s="49">
        <v>0.45</v>
      </c>
      <c r="F15" s="17" t="s">
        <v>47</v>
      </c>
      <c r="H15" s="22" t="e">
        <f>F15*0.8</f>
        <v>#VALUE!</v>
      </c>
      <c r="I15" s="23" t="s">
        <v>47</v>
      </c>
      <c r="J15" s="22" t="e">
        <f>F15*0.7</f>
        <v>#VALUE!</v>
      </c>
      <c r="K15" s="23" t="e">
        <f>1-J15/F15</f>
        <v>#VALUE!</v>
      </c>
    </row>
    <row r="16" spans="1:11" s="1" customFormat="1" ht="36.9" customHeight="1" x14ac:dyDescent="0.2">
      <c r="A16" s="6" t="s">
        <v>28</v>
      </c>
      <c r="B16" s="9" t="s">
        <v>33</v>
      </c>
      <c r="C16" s="42"/>
      <c r="D16" s="32" t="s">
        <v>9</v>
      </c>
      <c r="E16" s="51">
        <v>0.45</v>
      </c>
      <c r="F16" s="17" t="s">
        <v>47</v>
      </c>
      <c r="H16" s="24" t="e">
        <f t="shared" ref="H16:H20" si="6">F16*0.8</f>
        <v>#VALUE!</v>
      </c>
      <c r="I16" s="25" t="s">
        <v>47</v>
      </c>
      <c r="J16" s="24" t="e">
        <f t="shared" ref="J16:J20" si="7">F16*0.7</f>
        <v>#VALUE!</v>
      </c>
      <c r="K16" s="25" t="e">
        <f t="shared" ref="K16:K20" si="8">1-J16/F16</f>
        <v>#VALUE!</v>
      </c>
    </row>
    <row r="17" spans="1:11" s="1" customFormat="1" ht="36.9" customHeight="1" x14ac:dyDescent="0.2">
      <c r="A17" s="6" t="s">
        <v>26</v>
      </c>
      <c r="B17" s="9" t="s">
        <v>5</v>
      </c>
      <c r="C17" s="42" t="s">
        <v>17</v>
      </c>
      <c r="D17" s="32" t="s">
        <v>10</v>
      </c>
      <c r="E17" s="51"/>
      <c r="F17" s="17">
        <v>470</v>
      </c>
      <c r="H17" s="24">
        <f t="shared" si="6"/>
        <v>376</v>
      </c>
      <c r="I17" s="25">
        <v>440</v>
      </c>
      <c r="J17" s="24">
        <f t="shared" si="7"/>
        <v>329</v>
      </c>
      <c r="K17" s="25">
        <f t="shared" si="8"/>
        <v>0.30000000000000004</v>
      </c>
    </row>
    <row r="18" spans="1:11" s="1" customFormat="1" ht="36.9" customHeight="1" x14ac:dyDescent="0.2">
      <c r="A18" s="6" t="s">
        <v>28</v>
      </c>
      <c r="B18" s="9" t="s">
        <v>35</v>
      </c>
      <c r="C18" s="42"/>
      <c r="D18" s="32" t="s">
        <v>9</v>
      </c>
      <c r="E18" s="51"/>
      <c r="F18" s="17" t="s">
        <v>47</v>
      </c>
      <c r="H18" s="24" t="e">
        <f t="shared" si="6"/>
        <v>#VALUE!</v>
      </c>
      <c r="I18" s="25" t="s">
        <v>47</v>
      </c>
      <c r="J18" s="24" t="e">
        <f t="shared" si="7"/>
        <v>#VALUE!</v>
      </c>
      <c r="K18" s="25" t="e">
        <f t="shared" si="8"/>
        <v>#VALUE!</v>
      </c>
    </row>
    <row r="19" spans="1:11" s="1" customFormat="1" ht="36.9" customHeight="1" x14ac:dyDescent="0.2">
      <c r="A19" s="6" t="s">
        <v>26</v>
      </c>
      <c r="B19" s="9" t="s">
        <v>37</v>
      </c>
      <c r="C19" s="42" t="s">
        <v>18</v>
      </c>
      <c r="D19" s="32" t="s">
        <v>10</v>
      </c>
      <c r="E19" s="51"/>
      <c r="F19" s="17" t="s">
        <v>47</v>
      </c>
      <c r="H19" s="24" t="e">
        <f t="shared" si="6"/>
        <v>#VALUE!</v>
      </c>
      <c r="I19" s="25" t="s">
        <v>47</v>
      </c>
      <c r="J19" s="24" t="e">
        <f t="shared" si="7"/>
        <v>#VALUE!</v>
      </c>
      <c r="K19" s="25" t="e">
        <f t="shared" si="8"/>
        <v>#VALUE!</v>
      </c>
    </row>
    <row r="20" spans="1:11" s="1" customFormat="1" ht="36.9" customHeight="1" thickBot="1" x14ac:dyDescent="0.25">
      <c r="A20" s="6" t="s">
        <v>28</v>
      </c>
      <c r="B20" s="9" t="s">
        <v>36</v>
      </c>
      <c r="C20" s="43"/>
      <c r="D20" s="33" t="s">
        <v>9</v>
      </c>
      <c r="E20" s="59"/>
      <c r="F20" s="18" t="s">
        <v>47</v>
      </c>
      <c r="H20" s="26" t="e">
        <f t="shared" si="6"/>
        <v>#VALUE!</v>
      </c>
      <c r="I20" s="27" t="s">
        <v>47</v>
      </c>
      <c r="J20" s="26" t="e">
        <f t="shared" si="7"/>
        <v>#VALUE!</v>
      </c>
      <c r="K20" s="27" t="e">
        <f t="shared" si="8"/>
        <v>#VALUE!</v>
      </c>
    </row>
    <row r="21" spans="1:11" ht="30" customHeight="1" thickBot="1" x14ac:dyDescent="0.25">
      <c r="A21" s="7"/>
      <c r="B21" s="10"/>
      <c r="C21" s="44" t="s">
        <v>19</v>
      </c>
      <c r="D21" s="38"/>
      <c r="E21" s="38"/>
      <c r="F21" s="39"/>
    </row>
    <row r="22" spans="1:11" s="1" customFormat="1" ht="55.5" customHeight="1" x14ac:dyDescent="0.2">
      <c r="A22" s="6" t="s">
        <v>26</v>
      </c>
      <c r="B22" s="9" t="s">
        <v>39</v>
      </c>
      <c r="C22" s="48"/>
      <c r="D22" s="4" t="s">
        <v>10</v>
      </c>
      <c r="E22" s="49">
        <v>0.45</v>
      </c>
      <c r="F22" s="17" t="s">
        <v>47</v>
      </c>
      <c r="H22" s="22" t="e">
        <f t="shared" ref="H22:H23" si="9">F22*0.8</f>
        <v>#VALUE!</v>
      </c>
      <c r="I22" s="23" t="s">
        <v>47</v>
      </c>
      <c r="J22" s="22" t="e">
        <f t="shared" ref="J22:J23" si="10">F22*0.7</f>
        <v>#VALUE!</v>
      </c>
      <c r="K22" s="23" t="e">
        <f t="shared" ref="K22:K23" si="11">1-J22/F22</f>
        <v>#VALUE!</v>
      </c>
    </row>
    <row r="23" spans="1:11" s="1" customFormat="1" ht="58.5" customHeight="1" thickBot="1" x14ac:dyDescent="0.25">
      <c r="A23" s="6" t="s">
        <v>28</v>
      </c>
      <c r="B23" s="9" t="s">
        <v>38</v>
      </c>
      <c r="C23" s="48"/>
      <c r="D23" s="4" t="s">
        <v>9</v>
      </c>
      <c r="E23" s="50">
        <v>0.45</v>
      </c>
      <c r="F23" s="17" t="s">
        <v>47</v>
      </c>
      <c r="H23" s="26" t="e">
        <f t="shared" si="9"/>
        <v>#VALUE!</v>
      </c>
      <c r="I23" s="27" t="s">
        <v>47</v>
      </c>
      <c r="J23" s="26" t="e">
        <f t="shared" si="10"/>
        <v>#VALUE!</v>
      </c>
      <c r="K23" s="27" t="e">
        <f t="shared" si="11"/>
        <v>#VALUE!</v>
      </c>
    </row>
    <row r="24" spans="1:11" ht="158.25" customHeight="1" x14ac:dyDescent="0.25">
      <c r="C24" s="53"/>
      <c r="D24" s="54"/>
      <c r="E24" s="54"/>
      <c r="F24" s="55"/>
    </row>
    <row r="25" spans="1:11" ht="24" customHeight="1" thickBot="1" x14ac:dyDescent="0.25">
      <c r="C25" s="56">
        <f ca="1">TODAY()</f>
        <v>46034</v>
      </c>
      <c r="D25" s="57"/>
      <c r="E25" s="57"/>
      <c r="F25" s="58"/>
      <c r="G25" s="2"/>
      <c r="H25" s="2"/>
      <c r="I25" s="2"/>
    </row>
    <row r="26" spans="1:11" ht="30.75" customHeight="1" thickBot="1" x14ac:dyDescent="0.25">
      <c r="C26" s="14" t="s">
        <v>0</v>
      </c>
      <c r="D26" s="15" t="s">
        <v>6</v>
      </c>
      <c r="E26" s="15" t="s">
        <v>8</v>
      </c>
      <c r="F26" s="16" t="s">
        <v>7</v>
      </c>
      <c r="H26" s="60" t="s">
        <v>44</v>
      </c>
      <c r="I26" s="61" t="s">
        <v>45</v>
      </c>
      <c r="J26" s="60" t="s">
        <v>46</v>
      </c>
      <c r="K26" s="62" t="s">
        <v>45</v>
      </c>
    </row>
    <row r="27" spans="1:11" ht="30" customHeight="1" thickBot="1" x14ac:dyDescent="0.25">
      <c r="A27" s="7"/>
      <c r="B27" s="10"/>
      <c r="C27" s="37" t="s">
        <v>23</v>
      </c>
      <c r="D27" s="38"/>
      <c r="E27" s="38"/>
      <c r="F27" s="39"/>
    </row>
    <row r="28" spans="1:11" s="1" customFormat="1" ht="66.75" customHeight="1" x14ac:dyDescent="0.2">
      <c r="A28" s="7" t="s">
        <v>26</v>
      </c>
      <c r="B28" s="10" t="s">
        <v>27</v>
      </c>
      <c r="C28" s="48"/>
      <c r="D28" s="4" t="s">
        <v>10</v>
      </c>
      <c r="E28" s="49">
        <v>0.45</v>
      </c>
      <c r="F28" s="17">
        <v>295.8</v>
      </c>
      <c r="H28" s="22">
        <v>236.7</v>
      </c>
      <c r="I28" s="23">
        <f>1-H28/F28</f>
        <v>0.19979716024340777</v>
      </c>
      <c r="J28" s="22">
        <v>207.1</v>
      </c>
      <c r="K28" s="23">
        <f t="shared" ref="K28:K29" si="12">1-J28/F28</f>
        <v>0.29986477349560514</v>
      </c>
    </row>
    <row r="29" spans="1:11" s="1" customFormat="1" ht="59.25" customHeight="1" thickBot="1" x14ac:dyDescent="0.25">
      <c r="A29" s="7" t="s">
        <v>28</v>
      </c>
      <c r="B29" s="10" t="s">
        <v>40</v>
      </c>
      <c r="C29" s="48"/>
      <c r="D29" s="4" t="s">
        <v>9</v>
      </c>
      <c r="E29" s="50">
        <v>0.45</v>
      </c>
      <c r="F29" s="17" t="s">
        <v>47</v>
      </c>
      <c r="H29" s="26" t="e">
        <f t="shared" ref="H28:H29" si="13">F29*0.8</f>
        <v>#VALUE!</v>
      </c>
      <c r="I29" s="27" t="s">
        <v>47</v>
      </c>
      <c r="J29" s="26" t="e">
        <f t="shared" ref="J28:J29" si="14">F29*0.7</f>
        <v>#VALUE!</v>
      </c>
      <c r="K29" s="27" t="e">
        <f t="shared" si="12"/>
        <v>#VALUE!</v>
      </c>
    </row>
    <row r="30" spans="1:11" ht="30" customHeight="1" thickBot="1" x14ac:dyDescent="0.25">
      <c r="A30" s="7"/>
      <c r="B30" s="10"/>
      <c r="C30" s="37" t="s">
        <v>22</v>
      </c>
      <c r="D30" s="38"/>
      <c r="E30" s="38"/>
      <c r="F30" s="39"/>
    </row>
    <row r="31" spans="1:11" s="1" customFormat="1" ht="117.75" customHeight="1" thickBot="1" x14ac:dyDescent="0.4">
      <c r="A31" s="8" t="s">
        <v>41</v>
      </c>
      <c r="B31" s="12" t="s">
        <v>42</v>
      </c>
      <c r="C31" s="13"/>
      <c r="D31" s="4" t="s">
        <v>10</v>
      </c>
      <c r="E31" s="5">
        <v>0.4</v>
      </c>
      <c r="F31" s="17">
        <v>249.9</v>
      </c>
      <c r="H31" s="30">
        <v>212.5</v>
      </c>
      <c r="I31" s="31">
        <f>1-H31/F31</f>
        <v>0.14965986394557829</v>
      </c>
      <c r="J31" s="30">
        <v>187.5</v>
      </c>
      <c r="K31" s="31">
        <f>1-J31/F31</f>
        <v>0.24969987995198084</v>
      </c>
    </row>
    <row r="32" spans="1:11" ht="30" customHeight="1" thickBot="1" x14ac:dyDescent="0.25">
      <c r="A32" s="7"/>
      <c r="B32" s="10"/>
      <c r="C32" s="37" t="s">
        <v>21</v>
      </c>
      <c r="D32" s="38"/>
      <c r="E32" s="38"/>
      <c r="F32" s="39"/>
    </row>
    <row r="33" spans="1:11" s="1" customFormat="1" ht="56.25" customHeight="1" x14ac:dyDescent="0.2">
      <c r="A33" s="6" t="s">
        <v>26</v>
      </c>
      <c r="B33" s="9" t="s">
        <v>1</v>
      </c>
      <c r="C33" s="48"/>
      <c r="D33" s="4" t="s">
        <v>10</v>
      </c>
      <c r="E33" s="49">
        <v>0.45</v>
      </c>
      <c r="F33" s="17">
        <v>570</v>
      </c>
      <c r="H33" s="22">
        <f t="shared" ref="H33:H34" si="15">F33*0.8</f>
        <v>456</v>
      </c>
      <c r="I33" s="23">
        <f>1-H33/F33</f>
        <v>0.19999999999999996</v>
      </c>
      <c r="J33" s="22">
        <f t="shared" ref="J33:J34" si="16">F33*0.7</f>
        <v>399</v>
      </c>
      <c r="K33" s="23">
        <f t="shared" ref="K33:K34" si="17">1-J33/F33</f>
        <v>0.30000000000000004</v>
      </c>
    </row>
    <row r="34" spans="1:11" s="1" customFormat="1" ht="60" customHeight="1" thickBot="1" x14ac:dyDescent="0.25">
      <c r="A34" s="6" t="s">
        <v>28</v>
      </c>
      <c r="B34" s="9" t="s">
        <v>43</v>
      </c>
      <c r="C34" s="52"/>
      <c r="D34" s="11" t="s">
        <v>9</v>
      </c>
      <c r="E34" s="59">
        <v>0.45</v>
      </c>
      <c r="F34" s="18" t="s">
        <v>47</v>
      </c>
      <c r="H34" s="26" t="e">
        <f t="shared" si="15"/>
        <v>#VALUE!</v>
      </c>
      <c r="I34" s="27" t="s">
        <v>47</v>
      </c>
      <c r="J34" s="26" t="e">
        <f t="shared" si="16"/>
        <v>#VALUE!</v>
      </c>
      <c r="K34" s="27" t="e">
        <f t="shared" si="17"/>
        <v>#VALUE!</v>
      </c>
    </row>
  </sheetData>
  <mergeCells count="27">
    <mergeCell ref="C28:C29"/>
    <mergeCell ref="C19:C20"/>
    <mergeCell ref="C33:C34"/>
    <mergeCell ref="E22:E23"/>
    <mergeCell ref="C21:F21"/>
    <mergeCell ref="C24:F24"/>
    <mergeCell ref="C25:F25"/>
    <mergeCell ref="C32:F32"/>
    <mergeCell ref="C30:F30"/>
    <mergeCell ref="C22:C23"/>
    <mergeCell ref="E33:E34"/>
    <mergeCell ref="E15:E20"/>
    <mergeCell ref="E28:E29"/>
    <mergeCell ref="C1:F1"/>
    <mergeCell ref="C27:F27"/>
    <mergeCell ref="C4:F4"/>
    <mergeCell ref="C5:C6"/>
    <mergeCell ref="C9:C10"/>
    <mergeCell ref="C7:C8"/>
    <mergeCell ref="C15:C16"/>
    <mergeCell ref="C14:F14"/>
    <mergeCell ref="C11:F11"/>
    <mergeCell ref="C17:C18"/>
    <mergeCell ref="C2:F2"/>
    <mergeCell ref="C12:C13"/>
    <mergeCell ref="E12:E13"/>
    <mergeCell ref="E5:E10"/>
  </mergeCells>
  <pageMargins left="0.23622047244094491" right="0.15748031496062992" top="0.23622047244094491" bottom="0.23622047244094491" header="0.31496062992125984" footer="0.31496062992125984"/>
  <pageSetup scale="19" fitToHeight="0" pageOrder="overThenDown" orientation="portrait" r:id="rId1"/>
  <rowBreaks count="1" manualBreakCount="1">
    <brk id="23" min="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Категорийный менеджер комплекса (Гальбин Н. С.)</dc:creator>
  <cp:lastModifiedBy>Категорийный менеджер ЗКМР ДС (Бахарева Е. А.)</cp:lastModifiedBy>
  <cp:lastPrinted>2024-01-16T06:09:24Z</cp:lastPrinted>
  <dcterms:created xsi:type="dcterms:W3CDTF">2024-03-22T01:04:40Z</dcterms:created>
  <dcterms:modified xsi:type="dcterms:W3CDTF">2026-01-12T02:53:02Z</dcterms:modified>
</cp:coreProperties>
</file>